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енний детектив 121014" sheetId="1" r:id="rId1"/>
  </sheets>
  <definedNames/>
  <calcPr fullCalcOnLoad="1"/>
</workbook>
</file>

<file path=xl/sharedStrings.xml><?xml version="1.0" encoding="utf-8"?>
<sst xmlns="http://schemas.openxmlformats.org/spreadsheetml/2006/main" count="98" uniqueCount="54">
  <si>
    <t>Бренинг Евгений</t>
  </si>
  <si>
    <t>Алексеенко Андрей</t>
  </si>
  <si>
    <t>Трофименко Игорь</t>
  </si>
  <si>
    <t>Ловков Константин</t>
  </si>
  <si>
    <t>Пфенинг Владимир</t>
  </si>
  <si>
    <t>№ п/п</t>
  </si>
  <si>
    <t>Лаптев Александр</t>
  </si>
  <si>
    <t>Кривцов Денис</t>
  </si>
  <si>
    <t>Ступников Дмитрий</t>
  </si>
  <si>
    <t>ФИО</t>
  </si>
  <si>
    <t>Место</t>
  </si>
  <si>
    <t xml:space="preserve">Есаулков Александр </t>
  </si>
  <si>
    <t>номер</t>
  </si>
  <si>
    <t>Никитин Дмитрий</t>
  </si>
  <si>
    <t>Никитин Егор</t>
  </si>
  <si>
    <t>Тоотс Максим</t>
  </si>
  <si>
    <t>Тоотс Александр</t>
  </si>
  <si>
    <t>Отставание от лидера</t>
  </si>
  <si>
    <t>Тоотс Алексей</t>
  </si>
  <si>
    <t>Ивкин Илья</t>
  </si>
  <si>
    <t>Михайлов Александр</t>
  </si>
  <si>
    <t>Рогульнин Владимир</t>
  </si>
  <si>
    <t>Быков Руслан</t>
  </si>
  <si>
    <t>Сазонов Антон</t>
  </si>
  <si>
    <t>Ильиных Андрей</t>
  </si>
  <si>
    <t>АБСОЛЮТНЫЙ ЗАЧЕТ</t>
  </si>
  <si>
    <t>1 круг</t>
  </si>
  <si>
    <t>Велосипедная книга осени - Осенний детектив</t>
  </si>
  <si>
    <t>п/п</t>
  </si>
  <si>
    <t>2 круг</t>
  </si>
  <si>
    <t>3 круг</t>
  </si>
  <si>
    <t>4 круг</t>
  </si>
  <si>
    <t>5 круг</t>
  </si>
  <si>
    <t>6 круг</t>
  </si>
  <si>
    <t>7 круг</t>
  </si>
  <si>
    <t>ИТОГО</t>
  </si>
  <si>
    <t xml:space="preserve">Тараканов Николай </t>
  </si>
  <si>
    <t>Роман Бастриков</t>
  </si>
  <si>
    <t xml:space="preserve">Стахеева Наталия </t>
  </si>
  <si>
    <t xml:space="preserve">Есаулков Тимофей  </t>
  </si>
  <si>
    <t xml:space="preserve">Пронин Игорь </t>
  </si>
  <si>
    <t>Прохождение кругов</t>
  </si>
  <si>
    <t>среднее время круга</t>
  </si>
  <si>
    <t>Потеря мощности (круг 7 - круг 1)</t>
  </si>
  <si>
    <t>(+) 1 круг</t>
  </si>
  <si>
    <t>Город Краснотурьинск</t>
  </si>
  <si>
    <t>12 октября 2014 года</t>
  </si>
  <si>
    <t>КРОСС 28,8 км (4 круга х 7,2 км)</t>
  </si>
  <si>
    <t>ВЕЛО 49+ км (7 кругов х 7,2 км)</t>
  </si>
  <si>
    <r>
      <t>Приращение</t>
    </r>
    <r>
      <rPr>
        <sz val="11"/>
        <rFont val="Times New Roman"/>
        <family val="1"/>
      </rPr>
      <t>/Потеря мощности (круг 4 vs круг 1)</t>
    </r>
  </si>
  <si>
    <t>Кросс 14,4 км (2 х 7,2 км)</t>
  </si>
  <si>
    <t>Потеря мощности (круг 2 - круг 1)</t>
  </si>
  <si>
    <t>Среднее время круга</t>
  </si>
  <si>
    <t>Т- минус 3 минус 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</si>
</sst>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</numFmts>
  <fonts count="45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1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21" fontId="1" fillId="0" borderId="10" xfId="0" applyNumberFormat="1" applyFont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21" fontId="1" fillId="32" borderId="10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21" fontId="1" fillId="4" borderId="10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right" vertical="top" wrapText="1"/>
    </xf>
    <xf numFmtId="0" fontId="6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21" fontId="10" fillId="4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21" fontId="1" fillId="3" borderId="10" xfId="0" applyNumberFormat="1" applyFont="1" applyFill="1" applyBorder="1" applyAlignment="1">
      <alignment horizontal="center" vertical="top" wrapText="1"/>
    </xf>
    <xf numFmtId="21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O70"/>
  <sheetViews>
    <sheetView tabSelected="1" zoomScalePageLayoutView="0" workbookViewId="0" topLeftCell="A10">
      <selection activeCell="L75" sqref="L75"/>
    </sheetView>
  </sheetViews>
  <sheetFormatPr defaultColWidth="13.421875" defaultRowHeight="12.75"/>
  <cols>
    <col min="1" max="1" width="6.8515625" style="1" customWidth="1"/>
    <col min="2" max="2" width="22.28125" style="1" customWidth="1"/>
    <col min="3" max="3" width="7.57421875" style="1" customWidth="1"/>
    <col min="4" max="4" width="11.00390625" style="1" customWidth="1"/>
    <col min="5" max="5" width="8.7109375" style="1" customWidth="1"/>
    <col min="6" max="6" width="10.8515625" style="1" customWidth="1"/>
    <col min="7" max="7" width="10.421875" style="1" customWidth="1"/>
    <col min="8" max="8" width="11.140625" style="1" customWidth="1"/>
    <col min="9" max="9" width="12.28125" style="1" customWidth="1"/>
    <col min="10" max="10" width="11.140625" style="1" customWidth="1"/>
    <col min="11" max="11" width="12.7109375" style="1" customWidth="1"/>
    <col min="12" max="12" width="11.7109375" style="1" customWidth="1"/>
    <col min="13" max="13" width="10.57421875" style="1" customWidth="1"/>
    <col min="14" max="14" width="11.28125" style="1" customWidth="1"/>
    <col min="15" max="15" width="9.7109375" style="1" customWidth="1"/>
    <col min="16" max="16" width="8.8515625" style="1" customWidth="1"/>
    <col min="17" max="16384" width="13.421875" style="1" customWidth="1"/>
  </cols>
  <sheetData>
    <row r="2" spans="2:8" ht="25.5">
      <c r="B2" s="26" t="s">
        <v>27</v>
      </c>
      <c r="C2" s="27"/>
      <c r="D2" s="27"/>
      <c r="E2" s="19"/>
      <c r="F2" s="19"/>
      <c r="G2" s="19"/>
      <c r="H2" s="19"/>
    </row>
    <row r="3" spans="2:8" ht="25.5" customHeight="1">
      <c r="B3" s="26" t="s">
        <v>25</v>
      </c>
      <c r="C3" s="27"/>
      <c r="D3" s="27"/>
      <c r="E3" s="19"/>
      <c r="F3" s="19"/>
      <c r="G3" s="19"/>
      <c r="H3" s="19"/>
    </row>
    <row r="4" spans="2:12" ht="15.75">
      <c r="B4" s="9" t="s">
        <v>45</v>
      </c>
      <c r="C4" s="9"/>
      <c r="D4" s="9"/>
      <c r="E4" s="9"/>
      <c r="F4" s="9"/>
      <c r="G4" s="9" t="s">
        <v>46</v>
      </c>
      <c r="H4" s="9"/>
      <c r="I4" s="9"/>
      <c r="J4" s="9" t="s">
        <v>53</v>
      </c>
      <c r="K4" s="9"/>
      <c r="L4" s="9"/>
    </row>
    <row r="5" s="10" customFormat="1" ht="15.75"/>
    <row r="6" spans="2:5" s="10" customFormat="1" ht="23.25">
      <c r="B6" s="12" t="s">
        <v>48</v>
      </c>
      <c r="C6" s="12"/>
      <c r="D6" s="12"/>
      <c r="E6" s="12"/>
    </row>
    <row r="8" spans="1:15" ht="15.75">
      <c r="A8" s="20" t="s">
        <v>5</v>
      </c>
      <c r="B8" s="20" t="s">
        <v>9</v>
      </c>
      <c r="C8" s="20" t="s">
        <v>12</v>
      </c>
      <c r="D8" s="20" t="s">
        <v>26</v>
      </c>
      <c r="E8" s="20" t="s">
        <v>29</v>
      </c>
      <c r="F8" s="20" t="s">
        <v>30</v>
      </c>
      <c r="G8" s="20" t="s">
        <v>31</v>
      </c>
      <c r="H8" s="20" t="s">
        <v>32</v>
      </c>
      <c r="I8" s="20" t="s">
        <v>33</v>
      </c>
      <c r="J8" s="20" t="s">
        <v>34</v>
      </c>
      <c r="K8" s="20" t="s">
        <v>35</v>
      </c>
      <c r="L8" s="20" t="s">
        <v>43</v>
      </c>
      <c r="M8" s="20" t="s">
        <v>42</v>
      </c>
      <c r="N8" s="21" t="s">
        <v>17</v>
      </c>
      <c r="O8" s="20" t="s">
        <v>10</v>
      </c>
    </row>
    <row r="9" spans="1:15" ht="51.75" customHeight="1">
      <c r="A9" s="20" t="s">
        <v>28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20"/>
    </row>
    <row r="10" spans="1:15" ht="15.75">
      <c r="A10" s="22">
        <v>1</v>
      </c>
      <c r="B10" s="3" t="s">
        <v>0</v>
      </c>
      <c r="C10" s="14">
        <v>32</v>
      </c>
      <c r="D10" s="4">
        <v>0.015231481481481483</v>
      </c>
      <c r="E10" s="4">
        <v>0.03043981481481482</v>
      </c>
      <c r="F10" s="4">
        <v>0.045960648148148146</v>
      </c>
      <c r="G10" s="4">
        <v>0.06197916666666667</v>
      </c>
      <c r="H10" s="4">
        <v>0.07856481481481481</v>
      </c>
      <c r="I10" s="4">
        <v>0.09642361111111113</v>
      </c>
      <c r="J10" s="4">
        <v>0.11483796296296296</v>
      </c>
      <c r="K10" s="4">
        <f>J10</f>
        <v>0.11483796296296296</v>
      </c>
      <c r="L10" s="2"/>
      <c r="M10" s="2"/>
      <c r="N10" s="2"/>
      <c r="O10" s="22">
        <v>1</v>
      </c>
    </row>
    <row r="11" spans="1:15" ht="15.75">
      <c r="A11" s="23"/>
      <c r="B11" s="8" t="s">
        <v>41</v>
      </c>
      <c r="C11" s="15"/>
      <c r="D11" s="6">
        <f>D10</f>
        <v>0.015231481481481483</v>
      </c>
      <c r="E11" s="17">
        <f aca="true" t="shared" si="0" ref="E11:J11">E10-D10</f>
        <v>0.015208333333333336</v>
      </c>
      <c r="F11" s="6">
        <f t="shared" si="0"/>
        <v>0.015520833333333327</v>
      </c>
      <c r="G11" s="6">
        <f t="shared" si="0"/>
        <v>0.016018518518518522</v>
      </c>
      <c r="H11" s="6">
        <f t="shared" si="0"/>
        <v>0.01658564814814814</v>
      </c>
      <c r="I11" s="6">
        <f t="shared" si="0"/>
        <v>0.017858796296296317</v>
      </c>
      <c r="J11" s="6">
        <f t="shared" si="0"/>
        <v>0.018414351851851835</v>
      </c>
      <c r="K11" s="7"/>
      <c r="L11" s="6">
        <f>J11-D11</f>
        <v>0.0031828703703703515</v>
      </c>
      <c r="M11" s="6">
        <f>(D11+E11+F11+G11+H11+I11+J11)/7</f>
        <v>0.01640542328042328</v>
      </c>
      <c r="N11" s="4">
        <f>K10-J10</f>
        <v>0</v>
      </c>
      <c r="O11" s="23"/>
    </row>
    <row r="12" spans="1:15" ht="15.75">
      <c r="A12" s="22">
        <v>2</v>
      </c>
      <c r="B12" s="3" t="s">
        <v>7</v>
      </c>
      <c r="C12" s="14">
        <v>8</v>
      </c>
      <c r="D12" s="4">
        <v>0.01619212962962963</v>
      </c>
      <c r="E12" s="4">
        <v>0.03243055555555556</v>
      </c>
      <c r="F12" s="4">
        <v>0.049317129629629634</v>
      </c>
      <c r="G12" s="4">
        <v>0.0669212962962963</v>
      </c>
      <c r="H12" s="4">
        <v>0.08603009259259259</v>
      </c>
      <c r="I12" s="4">
        <v>0.10594907407407407</v>
      </c>
      <c r="J12" s="4">
        <v>0.1266898148148148</v>
      </c>
      <c r="K12" s="4">
        <f>J12</f>
        <v>0.1266898148148148</v>
      </c>
      <c r="L12" s="2"/>
      <c r="M12" s="2"/>
      <c r="N12" s="2"/>
      <c r="O12" s="22">
        <v>2</v>
      </c>
    </row>
    <row r="13" spans="1:15" ht="15.75">
      <c r="A13" s="23"/>
      <c r="B13" s="8" t="s">
        <v>41</v>
      </c>
      <c r="C13" s="15"/>
      <c r="D13" s="6">
        <f>D12</f>
        <v>0.01619212962962963</v>
      </c>
      <c r="E13" s="6">
        <f aca="true" t="shared" si="1" ref="E13:J13">E12-D12</f>
        <v>0.01623842592592593</v>
      </c>
      <c r="F13" s="6">
        <f t="shared" si="1"/>
        <v>0.016886574074074075</v>
      </c>
      <c r="G13" s="6">
        <f t="shared" si="1"/>
        <v>0.017604166666666664</v>
      </c>
      <c r="H13" s="6">
        <f t="shared" si="1"/>
        <v>0.01910879629629629</v>
      </c>
      <c r="I13" s="6">
        <f t="shared" si="1"/>
        <v>0.019918981481481482</v>
      </c>
      <c r="J13" s="6">
        <f t="shared" si="1"/>
        <v>0.02074074074074074</v>
      </c>
      <c r="K13" s="7"/>
      <c r="L13" s="6">
        <f>J13-D13</f>
        <v>0.004548611111111111</v>
      </c>
      <c r="M13" s="6">
        <f>(D13+E13+F13+G13+H13+I13+J13)/7</f>
        <v>0.01809854497354497</v>
      </c>
      <c r="N13" s="4">
        <f>K12-K10</f>
        <v>0.01185185185185185</v>
      </c>
      <c r="O13" s="23"/>
    </row>
    <row r="14" spans="1:15" ht="15.75">
      <c r="A14" s="22">
        <v>3</v>
      </c>
      <c r="B14" s="3" t="s">
        <v>22</v>
      </c>
      <c r="C14" s="14">
        <v>10</v>
      </c>
      <c r="D14" s="4">
        <v>0.017743055555555557</v>
      </c>
      <c r="E14" s="4">
        <v>0.03561342592592592</v>
      </c>
      <c r="F14" s="4">
        <v>0.05385416666666667</v>
      </c>
      <c r="G14" s="4">
        <v>0.07179398148148149</v>
      </c>
      <c r="H14" s="4">
        <v>0.09003472222222221</v>
      </c>
      <c r="I14" s="4">
        <v>0.10991898148148148</v>
      </c>
      <c r="J14" s="4">
        <v>0.13045138888888888</v>
      </c>
      <c r="K14" s="4">
        <f>J14</f>
        <v>0.13045138888888888</v>
      </c>
      <c r="L14" s="2"/>
      <c r="M14" s="2"/>
      <c r="N14" s="2"/>
      <c r="O14" s="22">
        <v>3</v>
      </c>
    </row>
    <row r="15" spans="1:15" ht="15.75">
      <c r="A15" s="23"/>
      <c r="B15" s="8" t="s">
        <v>41</v>
      </c>
      <c r="C15" s="15"/>
      <c r="D15" s="6">
        <f>D14</f>
        <v>0.017743055555555557</v>
      </c>
      <c r="E15" s="6">
        <f aca="true" t="shared" si="2" ref="E15:J15">E14-D14</f>
        <v>0.017870370370370366</v>
      </c>
      <c r="F15" s="6">
        <f t="shared" si="2"/>
        <v>0.018240740740740745</v>
      </c>
      <c r="G15" s="6">
        <f t="shared" si="2"/>
        <v>0.017939814814814818</v>
      </c>
      <c r="H15" s="6">
        <f t="shared" si="2"/>
        <v>0.018240740740740724</v>
      </c>
      <c r="I15" s="6">
        <f t="shared" si="2"/>
        <v>0.019884259259259268</v>
      </c>
      <c r="J15" s="6">
        <f t="shared" si="2"/>
        <v>0.020532407407407402</v>
      </c>
      <c r="K15" s="7"/>
      <c r="L15" s="17">
        <f>J15-D15</f>
        <v>0.002789351851851845</v>
      </c>
      <c r="M15" s="6">
        <f>(D15+E15+F15+G15+H15+I15+J15)/7</f>
        <v>0.018635912698412697</v>
      </c>
      <c r="N15" s="4">
        <f>K14-K10</f>
        <v>0.01561342592592592</v>
      </c>
      <c r="O15" s="23"/>
    </row>
    <row r="16" spans="1:15" ht="15.75">
      <c r="A16" s="22">
        <v>4</v>
      </c>
      <c r="B16" s="3" t="s">
        <v>3</v>
      </c>
      <c r="C16" s="14">
        <v>41</v>
      </c>
      <c r="D16" s="4">
        <v>0.017638888888888888</v>
      </c>
      <c r="E16" s="4">
        <v>0.03547453703703704</v>
      </c>
      <c r="F16" s="4">
        <v>0.053738425925925926</v>
      </c>
      <c r="G16" s="4">
        <v>0.07253472222222222</v>
      </c>
      <c r="H16" s="4">
        <v>0.09247685185185185</v>
      </c>
      <c r="I16" s="4">
        <v>0.11315972222222222</v>
      </c>
      <c r="J16" s="4">
        <v>0.1336226851851852</v>
      </c>
      <c r="K16" s="4">
        <f>J16</f>
        <v>0.1336226851851852</v>
      </c>
      <c r="L16" s="2"/>
      <c r="M16" s="2"/>
      <c r="N16" s="2"/>
      <c r="O16" s="22">
        <v>4</v>
      </c>
    </row>
    <row r="17" spans="1:15" ht="15.75">
      <c r="A17" s="23"/>
      <c r="B17" s="8" t="s">
        <v>41</v>
      </c>
      <c r="C17" s="15"/>
      <c r="D17" s="6">
        <f>D16</f>
        <v>0.017638888888888888</v>
      </c>
      <c r="E17" s="6">
        <f aca="true" t="shared" si="3" ref="E17:J17">E16-D16</f>
        <v>0.017835648148148153</v>
      </c>
      <c r="F17" s="6">
        <f t="shared" si="3"/>
        <v>0.018263888888888885</v>
      </c>
      <c r="G17" s="6">
        <f t="shared" si="3"/>
        <v>0.018796296296296297</v>
      </c>
      <c r="H17" s="6">
        <f t="shared" si="3"/>
        <v>0.01994212962962963</v>
      </c>
      <c r="I17" s="6">
        <f t="shared" si="3"/>
        <v>0.020682870370370365</v>
      </c>
      <c r="J17" s="6">
        <f t="shared" si="3"/>
        <v>0.020462962962962974</v>
      </c>
      <c r="K17" s="7"/>
      <c r="L17" s="6">
        <f>J17-D17</f>
        <v>0.0028240740740740865</v>
      </c>
      <c r="M17" s="6">
        <f>(D17+E17+F17+G17+H17+I17+J17)/7</f>
        <v>0.019088955026455027</v>
      </c>
      <c r="N17" s="4">
        <f>K16-K10</f>
        <v>0.01878472222222223</v>
      </c>
      <c r="O17" s="23"/>
    </row>
    <row r="18" spans="1:15" ht="15.75">
      <c r="A18" s="22">
        <v>5</v>
      </c>
      <c r="B18" s="3" t="s">
        <v>37</v>
      </c>
      <c r="C18" s="14">
        <v>400</v>
      </c>
      <c r="D18" s="4">
        <v>0.016435185185185188</v>
      </c>
      <c r="E18" s="4">
        <v>0.03439814814814814</v>
      </c>
      <c r="F18" s="4">
        <v>0.05288194444444444</v>
      </c>
      <c r="G18" s="4">
        <v>0.07163194444444444</v>
      </c>
      <c r="H18" s="4">
        <v>0.09159722222222222</v>
      </c>
      <c r="I18" s="4">
        <v>0.11394675925925928</v>
      </c>
      <c r="J18" s="4">
        <v>0.13814814814814816</v>
      </c>
      <c r="K18" s="4">
        <f>J18</f>
        <v>0.13814814814814816</v>
      </c>
      <c r="L18" s="2"/>
      <c r="M18" s="2"/>
      <c r="N18" s="2"/>
      <c r="O18" s="22">
        <v>5</v>
      </c>
    </row>
    <row r="19" spans="1:15" ht="15.75">
      <c r="A19" s="23"/>
      <c r="B19" s="8" t="s">
        <v>41</v>
      </c>
      <c r="C19" s="15"/>
      <c r="D19" s="6">
        <f>D18</f>
        <v>0.016435185185185188</v>
      </c>
      <c r="E19" s="6">
        <f aca="true" t="shared" si="4" ref="E19:J19">E18-D18</f>
        <v>0.017962962962962955</v>
      </c>
      <c r="F19" s="6">
        <f t="shared" si="4"/>
        <v>0.018483796296296297</v>
      </c>
      <c r="G19" s="6">
        <f t="shared" si="4"/>
        <v>0.018750000000000003</v>
      </c>
      <c r="H19" s="6">
        <f t="shared" si="4"/>
        <v>0.019965277777777776</v>
      </c>
      <c r="I19" s="6">
        <f t="shared" si="4"/>
        <v>0.022349537037037057</v>
      </c>
      <c r="J19" s="6">
        <f t="shared" si="4"/>
        <v>0.024201388888888883</v>
      </c>
      <c r="K19" s="7"/>
      <c r="L19" s="6">
        <f>J19-D19</f>
        <v>0.007766203703703695</v>
      </c>
      <c r="M19" s="6">
        <f>(D19+E19+F19+G19+H19+I19+J19)/7</f>
        <v>0.019735449735449738</v>
      </c>
      <c r="N19" s="4">
        <f>K18-K10</f>
        <v>0.023310185185185198</v>
      </c>
      <c r="O19" s="23"/>
    </row>
    <row r="20" spans="1:15" ht="15.75">
      <c r="A20" s="22">
        <v>6</v>
      </c>
      <c r="B20" s="3" t="s">
        <v>6</v>
      </c>
      <c r="C20" s="14">
        <v>30</v>
      </c>
      <c r="D20" s="4">
        <v>0.018136574074074072</v>
      </c>
      <c r="E20" s="4">
        <v>0.036875</v>
      </c>
      <c r="F20" s="4">
        <v>0.05641203703703704</v>
      </c>
      <c r="G20" s="4">
        <v>0.07663194444444445</v>
      </c>
      <c r="H20" s="4">
        <v>0.09780092592592593</v>
      </c>
      <c r="I20" s="4">
        <v>0.11990740740740741</v>
      </c>
      <c r="J20" s="4">
        <v>0.14267361111111113</v>
      </c>
      <c r="K20" s="4">
        <f>J20</f>
        <v>0.14267361111111113</v>
      </c>
      <c r="L20" s="2"/>
      <c r="M20" s="2"/>
      <c r="N20" s="2"/>
      <c r="O20" s="22">
        <v>6</v>
      </c>
    </row>
    <row r="21" spans="1:15" ht="15.75">
      <c r="A21" s="23"/>
      <c r="B21" s="8" t="s">
        <v>41</v>
      </c>
      <c r="C21" s="15"/>
      <c r="D21" s="6">
        <f>D20</f>
        <v>0.018136574074074072</v>
      </c>
      <c r="E21" s="6">
        <f aca="true" t="shared" si="5" ref="E21:J21">E20-D20</f>
        <v>0.018738425925925926</v>
      </c>
      <c r="F21" s="6">
        <f t="shared" si="5"/>
        <v>0.01953703703703704</v>
      </c>
      <c r="G21" s="6">
        <f t="shared" si="5"/>
        <v>0.02021990740740741</v>
      </c>
      <c r="H21" s="6">
        <f t="shared" si="5"/>
        <v>0.021168981481481483</v>
      </c>
      <c r="I21" s="6">
        <f t="shared" si="5"/>
        <v>0.022106481481481477</v>
      </c>
      <c r="J21" s="6">
        <f t="shared" si="5"/>
        <v>0.02276620370370372</v>
      </c>
      <c r="K21" s="7"/>
      <c r="L21" s="6">
        <f>J21-D21</f>
        <v>0.004629629629629647</v>
      </c>
      <c r="M21" s="6">
        <f>(D21+E21+F21+G21+H21+I21+J21)/7</f>
        <v>0.020381944444444446</v>
      </c>
      <c r="N21" s="4">
        <f>K20-K10</f>
        <v>0.027835648148148165</v>
      </c>
      <c r="O21" s="23"/>
    </row>
    <row r="22" spans="1:15" ht="15.75">
      <c r="A22" s="22">
        <v>7</v>
      </c>
      <c r="B22" s="3" t="s">
        <v>20</v>
      </c>
      <c r="C22" s="14">
        <v>321</v>
      </c>
      <c r="D22" s="4">
        <v>0.018125</v>
      </c>
      <c r="E22" s="4">
        <v>0.036631944444444446</v>
      </c>
      <c r="F22" s="4">
        <v>0.05614583333333334</v>
      </c>
      <c r="G22" s="4">
        <v>0.0766550925925926</v>
      </c>
      <c r="H22" s="4">
        <v>0.0996412037037037</v>
      </c>
      <c r="I22" s="4">
        <v>0.12532407407407406</v>
      </c>
      <c r="J22" s="4">
        <v>0.14928240740740742</v>
      </c>
      <c r="K22" s="4">
        <f>J22</f>
        <v>0.14928240740740742</v>
      </c>
      <c r="L22" s="2"/>
      <c r="M22" s="2"/>
      <c r="N22" s="2"/>
      <c r="O22" s="22">
        <v>7</v>
      </c>
    </row>
    <row r="23" spans="1:15" ht="15.75">
      <c r="A23" s="23"/>
      <c r="B23" s="8" t="s">
        <v>41</v>
      </c>
      <c r="C23" s="15"/>
      <c r="D23" s="6">
        <f>D22</f>
        <v>0.018125</v>
      </c>
      <c r="E23" s="6">
        <f aca="true" t="shared" si="6" ref="E23:J23">E22-D22</f>
        <v>0.018506944444444447</v>
      </c>
      <c r="F23" s="6">
        <f t="shared" si="6"/>
        <v>0.019513888888888893</v>
      </c>
      <c r="G23" s="6">
        <f t="shared" si="6"/>
        <v>0.020509259259259255</v>
      </c>
      <c r="H23" s="6">
        <f t="shared" si="6"/>
        <v>0.02298611111111111</v>
      </c>
      <c r="I23" s="6">
        <f t="shared" si="6"/>
        <v>0.025682870370370356</v>
      </c>
      <c r="J23" s="6">
        <f t="shared" si="6"/>
        <v>0.02395833333333336</v>
      </c>
      <c r="K23" s="7"/>
      <c r="L23" s="6">
        <f>J23-D23</f>
        <v>0.0058333333333333605</v>
      </c>
      <c r="M23" s="6">
        <f>(D23+E23+F23+G23+H23+I23+J23)/7</f>
        <v>0.021326058201058203</v>
      </c>
      <c r="N23" s="4">
        <f>K22-K10</f>
        <v>0.03444444444444446</v>
      </c>
      <c r="O23" s="23"/>
    </row>
    <row r="24" spans="1:15" ht="15.75">
      <c r="A24" s="22">
        <v>8</v>
      </c>
      <c r="B24" s="3" t="s">
        <v>38</v>
      </c>
      <c r="C24" s="14">
        <v>22</v>
      </c>
      <c r="D24" s="4">
        <v>0.023009259259259257</v>
      </c>
      <c r="E24" s="4">
        <v>0.04637731481481481</v>
      </c>
      <c r="F24" s="4">
        <v>0.0690625</v>
      </c>
      <c r="G24" s="4">
        <v>0.095</v>
      </c>
      <c r="H24" s="4">
        <v>0.12163194444444443</v>
      </c>
      <c r="I24" s="4">
        <v>0.14646990740740742</v>
      </c>
      <c r="J24" s="4"/>
      <c r="K24" s="4">
        <f>I24</f>
        <v>0.14646990740740742</v>
      </c>
      <c r="L24" s="2" t="s">
        <v>44</v>
      </c>
      <c r="M24" s="2"/>
      <c r="N24" s="2"/>
      <c r="O24" s="22">
        <v>8</v>
      </c>
    </row>
    <row r="25" spans="1:15" ht="15.75">
      <c r="A25" s="23"/>
      <c r="B25" s="8" t="s">
        <v>41</v>
      </c>
      <c r="C25" s="15"/>
      <c r="D25" s="6">
        <f>D24</f>
        <v>0.023009259259259257</v>
      </c>
      <c r="E25" s="6">
        <f>E24-D24</f>
        <v>0.02336805555555555</v>
      </c>
      <c r="F25" s="6">
        <f>F24-E24</f>
        <v>0.02268518518518519</v>
      </c>
      <c r="G25" s="6">
        <f>G24-F24</f>
        <v>0.025937500000000002</v>
      </c>
      <c r="H25" s="6">
        <f>H24-G24</f>
        <v>0.02663194444444443</v>
      </c>
      <c r="I25" s="6">
        <f>I24-H24</f>
        <v>0.024837962962962992</v>
      </c>
      <c r="J25" s="6"/>
      <c r="K25" s="7"/>
      <c r="L25" s="17">
        <f>I25-D25</f>
        <v>0.0018287037037037351</v>
      </c>
      <c r="M25" s="6">
        <f>(D25+E25+F25+G25+H25+I25)/6</f>
        <v>0.024411651234567903</v>
      </c>
      <c r="N25" s="6"/>
      <c r="O25" s="23"/>
    </row>
    <row r="26" spans="1:15" ht="15.75">
      <c r="A26" s="22">
        <v>9</v>
      </c>
      <c r="B26" s="3" t="s">
        <v>18</v>
      </c>
      <c r="C26" s="14">
        <v>1</v>
      </c>
      <c r="D26" s="4">
        <v>0.021388888888888888</v>
      </c>
      <c r="E26" s="4">
        <v>0.04265046296296296</v>
      </c>
      <c r="F26" s="4">
        <v>0.06740740740740742</v>
      </c>
      <c r="G26" s="4">
        <v>0.0940625</v>
      </c>
      <c r="H26" s="4">
        <v>0.12413194444444443</v>
      </c>
      <c r="I26" s="4">
        <v>0.15613425925925925</v>
      </c>
      <c r="J26" s="4"/>
      <c r="K26" s="4">
        <f>I26</f>
        <v>0.15613425925925925</v>
      </c>
      <c r="L26" s="2" t="s">
        <v>44</v>
      </c>
      <c r="M26" s="2"/>
      <c r="N26" s="2"/>
      <c r="O26" s="22">
        <v>9</v>
      </c>
    </row>
    <row r="27" spans="1:15" ht="15.75">
      <c r="A27" s="23"/>
      <c r="B27" s="8" t="s">
        <v>41</v>
      </c>
      <c r="C27" s="15"/>
      <c r="D27" s="6">
        <f>D26</f>
        <v>0.021388888888888888</v>
      </c>
      <c r="E27" s="6">
        <f>E26-D26</f>
        <v>0.02126157407407407</v>
      </c>
      <c r="F27" s="6">
        <f>F26-E26</f>
        <v>0.024756944444444456</v>
      </c>
      <c r="G27" s="6">
        <f>G26-F26</f>
        <v>0.026655092592592577</v>
      </c>
      <c r="H27" s="6">
        <f>H26-G26</f>
        <v>0.03006944444444444</v>
      </c>
      <c r="I27" s="6">
        <f>I26-H26</f>
        <v>0.03200231481481482</v>
      </c>
      <c r="J27" s="6"/>
      <c r="K27" s="7"/>
      <c r="L27" s="6">
        <f>I27-D27</f>
        <v>0.010613425925925929</v>
      </c>
      <c r="M27" s="6">
        <f>(D27+E27+F27+G27+H27+I27)/6</f>
        <v>0.026022376543209876</v>
      </c>
      <c r="N27" s="6"/>
      <c r="O27" s="23"/>
    </row>
    <row r="28" spans="1:15" ht="15.75">
      <c r="A28" s="24">
        <v>10</v>
      </c>
      <c r="B28" s="3" t="s">
        <v>16</v>
      </c>
      <c r="C28" s="14">
        <v>21</v>
      </c>
      <c r="D28" s="4">
        <v>0.020983796296296296</v>
      </c>
      <c r="E28" s="4">
        <v>0.041400462962962965</v>
      </c>
      <c r="F28" s="4">
        <v>0.06252314814814815</v>
      </c>
      <c r="G28" s="4">
        <v>0.0872337962962963</v>
      </c>
      <c r="H28" s="4">
        <v>0.11260416666666667</v>
      </c>
      <c r="I28" s="4"/>
      <c r="J28" s="4"/>
      <c r="K28" s="4"/>
      <c r="L28" s="2"/>
      <c r="M28" s="2"/>
      <c r="N28" s="2"/>
      <c r="O28" s="24">
        <v>10</v>
      </c>
    </row>
    <row r="29" spans="1:15" ht="15.75">
      <c r="A29" s="25"/>
      <c r="B29" s="8" t="s">
        <v>41</v>
      </c>
      <c r="C29" s="15"/>
      <c r="D29" s="6">
        <f>D28</f>
        <v>0.020983796296296296</v>
      </c>
      <c r="E29" s="6">
        <f>E28-D28</f>
        <v>0.02041666666666667</v>
      </c>
      <c r="F29" s="6">
        <f>F28-E28</f>
        <v>0.021122685185185182</v>
      </c>
      <c r="G29" s="6">
        <f>G28-F28</f>
        <v>0.024710648148148148</v>
      </c>
      <c r="H29" s="6">
        <f>H28-G28</f>
        <v>0.025370370370370376</v>
      </c>
      <c r="I29" s="6"/>
      <c r="J29" s="6"/>
      <c r="K29" s="7"/>
      <c r="L29" s="6"/>
      <c r="M29" s="6">
        <f>(D29+E29+F29+G29+H29)/5</f>
        <v>0.022520833333333334</v>
      </c>
      <c r="N29" s="6"/>
      <c r="O29" s="25"/>
    </row>
    <row r="30" spans="1:15" ht="15.75">
      <c r="A30" s="24">
        <v>11</v>
      </c>
      <c r="B30" s="3" t="s">
        <v>23</v>
      </c>
      <c r="C30" s="14">
        <v>18</v>
      </c>
      <c r="D30" s="4">
        <v>0.02127314814814815</v>
      </c>
      <c r="E30" s="4">
        <v>0.042337962962962966</v>
      </c>
      <c r="F30" s="4">
        <v>0.06298611111111112</v>
      </c>
      <c r="G30" s="4">
        <v>0.08540509259259259</v>
      </c>
      <c r="H30" s="4">
        <v>0.11273148148148149</v>
      </c>
      <c r="I30" s="4"/>
      <c r="J30" s="4"/>
      <c r="K30" s="4"/>
      <c r="L30" s="2"/>
      <c r="M30" s="2"/>
      <c r="N30" s="2"/>
      <c r="O30" s="24">
        <v>11</v>
      </c>
    </row>
    <row r="31" spans="1:15" ht="15.75">
      <c r="A31" s="25"/>
      <c r="B31" s="8" t="s">
        <v>41</v>
      </c>
      <c r="C31" s="15"/>
      <c r="D31" s="6">
        <f>D30</f>
        <v>0.02127314814814815</v>
      </c>
      <c r="E31" s="6">
        <f>E30-D30</f>
        <v>0.021064814814814817</v>
      </c>
      <c r="F31" s="6">
        <f>F30-E30</f>
        <v>0.02064814814814815</v>
      </c>
      <c r="G31" s="6">
        <f>G30-F30</f>
        <v>0.02241898148148147</v>
      </c>
      <c r="H31" s="6">
        <f>H30-G30</f>
        <v>0.0273263888888889</v>
      </c>
      <c r="I31" s="6"/>
      <c r="J31" s="6"/>
      <c r="K31" s="7"/>
      <c r="L31" s="6"/>
      <c r="M31" s="6">
        <f>(D31+E31+F31+G31+H31)/5</f>
        <v>0.022546296296296297</v>
      </c>
      <c r="N31" s="6"/>
      <c r="O31" s="25"/>
    </row>
    <row r="32" spans="1:15" ht="15.75">
      <c r="A32" s="24">
        <v>12</v>
      </c>
      <c r="B32" s="3" t="s">
        <v>19</v>
      </c>
      <c r="C32" s="14">
        <v>25</v>
      </c>
      <c r="D32" s="4">
        <v>0.016203703703703703</v>
      </c>
      <c r="E32" s="4">
        <v>0.033344907407407406</v>
      </c>
      <c r="F32" s="4">
        <v>0.05092592592592593</v>
      </c>
      <c r="G32" s="4">
        <v>0.075625</v>
      </c>
      <c r="H32" s="4"/>
      <c r="I32" s="4"/>
      <c r="J32" s="4"/>
      <c r="K32" s="4"/>
      <c r="L32" s="2"/>
      <c r="M32" s="2"/>
      <c r="N32" s="2"/>
      <c r="O32" s="24">
        <v>12</v>
      </c>
    </row>
    <row r="33" spans="1:15" ht="15.75">
      <c r="A33" s="25"/>
      <c r="B33" s="8" t="s">
        <v>41</v>
      </c>
      <c r="C33" s="15"/>
      <c r="D33" s="6">
        <f>D32</f>
        <v>0.016203703703703703</v>
      </c>
      <c r="E33" s="6">
        <f>E32-D32</f>
        <v>0.017141203703703704</v>
      </c>
      <c r="F33" s="6">
        <f>F32-E32</f>
        <v>0.017581018518518524</v>
      </c>
      <c r="G33" s="6">
        <f>G32-F32</f>
        <v>0.024699074074074068</v>
      </c>
      <c r="H33" s="6"/>
      <c r="I33" s="6"/>
      <c r="J33" s="6"/>
      <c r="K33" s="7"/>
      <c r="L33" s="6"/>
      <c r="M33" s="6">
        <f>(D33+E33+F33+G33)/4</f>
        <v>0.01890625</v>
      </c>
      <c r="N33" s="6"/>
      <c r="O33" s="25"/>
    </row>
    <row r="34" spans="1:15" ht="15.75">
      <c r="A34" s="24">
        <v>13</v>
      </c>
      <c r="B34" s="3" t="s">
        <v>15</v>
      </c>
      <c r="C34" s="14">
        <v>9</v>
      </c>
      <c r="D34" s="4">
        <v>0.017685185185185182</v>
      </c>
      <c r="E34" s="4">
        <v>0.03916666666666666</v>
      </c>
      <c r="F34" s="4">
        <v>0.07038194444444444</v>
      </c>
      <c r="G34" s="4">
        <v>0.09862268518518519</v>
      </c>
      <c r="H34" s="4"/>
      <c r="I34" s="4"/>
      <c r="J34" s="4"/>
      <c r="K34" s="4"/>
      <c r="L34" s="2"/>
      <c r="M34" s="2"/>
      <c r="N34" s="2"/>
      <c r="O34" s="24">
        <v>13</v>
      </c>
    </row>
    <row r="35" spans="1:15" ht="15.75">
      <c r="A35" s="25"/>
      <c r="B35" s="8" t="s">
        <v>41</v>
      </c>
      <c r="C35" s="15"/>
      <c r="D35" s="6">
        <f>D34</f>
        <v>0.017685185185185182</v>
      </c>
      <c r="E35" s="6">
        <f>E34-D34</f>
        <v>0.02148148148148148</v>
      </c>
      <c r="F35" s="6">
        <f>F34-E34</f>
        <v>0.03121527777777778</v>
      </c>
      <c r="G35" s="6">
        <f>G34-F34</f>
        <v>0.028240740740740747</v>
      </c>
      <c r="H35" s="6"/>
      <c r="I35" s="6"/>
      <c r="J35" s="6"/>
      <c r="K35" s="7"/>
      <c r="L35" s="6"/>
      <c r="M35" s="6">
        <f>(D35+E35+F35+G35)/4</f>
        <v>0.024655671296296297</v>
      </c>
      <c r="N35" s="6"/>
      <c r="O35" s="25"/>
    </row>
    <row r="36" spans="1:15" ht="15.75">
      <c r="A36" s="24">
        <v>14</v>
      </c>
      <c r="B36" s="3" t="s">
        <v>2</v>
      </c>
      <c r="C36" s="14">
        <v>40</v>
      </c>
      <c r="D36" s="4">
        <v>0.018819444444444448</v>
      </c>
      <c r="E36" s="4">
        <v>0.03813657407407407</v>
      </c>
      <c r="F36" s="4">
        <v>0.05908564814814815</v>
      </c>
      <c r="G36" s="4">
        <v>0.08194444444444444</v>
      </c>
      <c r="H36" s="4"/>
      <c r="I36" s="4"/>
      <c r="J36" s="4"/>
      <c r="K36" s="4"/>
      <c r="L36" s="2"/>
      <c r="M36" s="2"/>
      <c r="N36" s="2"/>
      <c r="O36" s="24">
        <v>14</v>
      </c>
    </row>
    <row r="37" spans="1:15" ht="15.75">
      <c r="A37" s="25"/>
      <c r="B37" s="8" t="s">
        <v>41</v>
      </c>
      <c r="C37" s="15"/>
      <c r="D37" s="6">
        <f>D36</f>
        <v>0.018819444444444448</v>
      </c>
      <c r="E37" s="6">
        <f>E36-D36</f>
        <v>0.019317129629629625</v>
      </c>
      <c r="F37" s="6">
        <f>F36-E36</f>
        <v>0.02094907407407408</v>
      </c>
      <c r="G37" s="6">
        <f>G36-F36</f>
        <v>0.022858796296296294</v>
      </c>
      <c r="H37" s="6"/>
      <c r="I37" s="6"/>
      <c r="J37" s="6"/>
      <c r="K37" s="7"/>
      <c r="L37" s="6"/>
      <c r="M37" s="6">
        <f>(D37+E37+F37+G37)/4</f>
        <v>0.02048611111111111</v>
      </c>
      <c r="N37" s="6"/>
      <c r="O37" s="25"/>
    </row>
    <row r="38" spans="1:15" ht="15.75">
      <c r="A38" s="24">
        <v>15</v>
      </c>
      <c r="B38" s="3" t="s">
        <v>1</v>
      </c>
      <c r="C38" s="14">
        <v>50</v>
      </c>
      <c r="D38" s="4">
        <v>0.018136574074074072</v>
      </c>
      <c r="E38" s="4">
        <v>0.03613425925925926</v>
      </c>
      <c r="F38" s="4">
        <v>0.05681712962962963</v>
      </c>
      <c r="G38" s="4"/>
      <c r="H38" s="4"/>
      <c r="I38" s="4"/>
      <c r="J38" s="4"/>
      <c r="K38" s="4"/>
      <c r="L38" s="2"/>
      <c r="M38" s="2"/>
      <c r="N38" s="2"/>
      <c r="O38" s="24">
        <v>15</v>
      </c>
    </row>
    <row r="39" spans="1:15" ht="15.75">
      <c r="A39" s="25"/>
      <c r="B39" s="8" t="s">
        <v>41</v>
      </c>
      <c r="C39" s="15"/>
      <c r="D39" s="6">
        <f>D38</f>
        <v>0.018136574074074072</v>
      </c>
      <c r="E39" s="6">
        <f>E38-D38</f>
        <v>0.01799768518518519</v>
      </c>
      <c r="F39" s="6">
        <f>F38-E38</f>
        <v>0.020682870370370365</v>
      </c>
      <c r="G39" s="6"/>
      <c r="H39" s="6"/>
      <c r="I39" s="6"/>
      <c r="J39" s="6"/>
      <c r="K39" s="7"/>
      <c r="L39" s="6"/>
      <c r="M39" s="6">
        <f>(D39+E39+F39)/3</f>
        <v>0.018939043209876542</v>
      </c>
      <c r="N39" s="6"/>
      <c r="O39" s="25"/>
    </row>
    <row r="40" spans="1:15" ht="15.75">
      <c r="A40" s="24">
        <v>16</v>
      </c>
      <c r="B40" s="3" t="s">
        <v>36</v>
      </c>
      <c r="C40" s="14">
        <v>31</v>
      </c>
      <c r="D40" s="4">
        <v>0.018148148148148146</v>
      </c>
      <c r="E40" s="4">
        <v>0.039837962962962964</v>
      </c>
      <c r="F40" s="4">
        <v>0.05962962962962962</v>
      </c>
      <c r="G40" s="4"/>
      <c r="H40" s="4"/>
      <c r="I40" s="4"/>
      <c r="J40" s="4"/>
      <c r="K40" s="4"/>
      <c r="L40" s="2"/>
      <c r="M40" s="2"/>
      <c r="N40" s="2"/>
      <c r="O40" s="24">
        <v>16</v>
      </c>
    </row>
    <row r="41" spans="1:15" ht="15.75">
      <c r="A41" s="25"/>
      <c r="B41" s="8" t="s">
        <v>41</v>
      </c>
      <c r="C41" s="15"/>
      <c r="D41" s="6">
        <f>D40</f>
        <v>0.018148148148148146</v>
      </c>
      <c r="E41" s="6">
        <f>E40-D40</f>
        <v>0.021689814814814818</v>
      </c>
      <c r="F41" s="6">
        <f>F40-E40</f>
        <v>0.01979166666666666</v>
      </c>
      <c r="G41" s="6"/>
      <c r="H41" s="6"/>
      <c r="I41" s="6"/>
      <c r="J41" s="6"/>
      <c r="K41" s="7"/>
      <c r="L41" s="6"/>
      <c r="M41" s="6">
        <f>(D41+E41+F41)/3</f>
        <v>0.01987654320987654</v>
      </c>
      <c r="N41" s="6"/>
      <c r="O41" s="25"/>
    </row>
    <row r="42" spans="1:15" ht="15.75">
      <c r="A42" s="24">
        <v>17</v>
      </c>
      <c r="B42" s="3" t="s">
        <v>24</v>
      </c>
      <c r="C42" s="14">
        <v>48</v>
      </c>
      <c r="D42" s="4">
        <v>0.019421296296296294</v>
      </c>
      <c r="E42" s="4">
        <v>0.04324074074074074</v>
      </c>
      <c r="F42" s="4">
        <v>0.07011574074074074</v>
      </c>
      <c r="G42" s="4"/>
      <c r="H42" s="4"/>
      <c r="I42" s="4"/>
      <c r="J42" s="4"/>
      <c r="K42" s="4"/>
      <c r="L42" s="2"/>
      <c r="M42" s="2"/>
      <c r="N42" s="2"/>
      <c r="O42" s="24">
        <v>17</v>
      </c>
    </row>
    <row r="43" spans="1:15" ht="15.75">
      <c r="A43" s="25"/>
      <c r="B43" s="8" t="s">
        <v>41</v>
      </c>
      <c r="C43" s="15"/>
      <c r="D43" s="6">
        <f>D42</f>
        <v>0.019421296296296294</v>
      </c>
      <c r="E43" s="6">
        <f>E42-D42</f>
        <v>0.023819444444444445</v>
      </c>
      <c r="F43" s="6">
        <f>F42-E42</f>
        <v>0.026875000000000003</v>
      </c>
      <c r="G43" s="6"/>
      <c r="H43" s="6"/>
      <c r="I43" s="6"/>
      <c r="J43" s="6"/>
      <c r="K43" s="7"/>
      <c r="L43" s="6"/>
      <c r="M43" s="6">
        <f>(D43+E43+F43)/3</f>
        <v>0.023371913580246914</v>
      </c>
      <c r="N43" s="6"/>
      <c r="O43" s="25"/>
    </row>
    <row r="44" spans="1:15" ht="15.75">
      <c r="A44" s="24">
        <v>18</v>
      </c>
      <c r="B44" s="3" t="s">
        <v>8</v>
      </c>
      <c r="C44" s="14">
        <v>245</v>
      </c>
      <c r="D44" s="4">
        <v>0.018090277777777778</v>
      </c>
      <c r="E44" s="4">
        <v>0.041041666666666664</v>
      </c>
      <c r="F44" s="4"/>
      <c r="G44" s="4"/>
      <c r="H44" s="4"/>
      <c r="I44" s="4"/>
      <c r="J44" s="4"/>
      <c r="K44" s="4"/>
      <c r="L44" s="2"/>
      <c r="M44" s="2"/>
      <c r="N44" s="2"/>
      <c r="O44" s="24">
        <v>18</v>
      </c>
    </row>
    <row r="45" spans="1:15" ht="15.75">
      <c r="A45" s="25"/>
      <c r="B45" s="8"/>
      <c r="C45" s="15"/>
      <c r="D45" s="6">
        <f>D44</f>
        <v>0.018090277777777778</v>
      </c>
      <c r="E45" s="6">
        <f>E44-D44</f>
        <v>0.022951388888888886</v>
      </c>
      <c r="F45" s="6"/>
      <c r="G45" s="6"/>
      <c r="H45" s="6"/>
      <c r="I45" s="6"/>
      <c r="J45" s="6"/>
      <c r="K45" s="7"/>
      <c r="L45" s="6"/>
      <c r="M45" s="6">
        <f>(D45+E45)/2</f>
        <v>0.020520833333333332</v>
      </c>
      <c r="N45" s="6"/>
      <c r="O45" s="25"/>
    </row>
    <row r="46" ht="12.75"/>
    <row r="47" ht="12.75"/>
    <row r="48" spans="2:5" s="10" customFormat="1" ht="23.25">
      <c r="B48" s="12" t="s">
        <v>47</v>
      </c>
      <c r="C48" s="12"/>
      <c r="D48" s="12"/>
      <c r="E48" s="12"/>
    </row>
    <row r="49" s="10" customFormat="1" ht="23.25">
      <c r="B49" s="11"/>
    </row>
    <row r="50" spans="1:12" s="10" customFormat="1" ht="15.75">
      <c r="A50" s="20" t="s">
        <v>5</v>
      </c>
      <c r="B50" s="20" t="s">
        <v>9</v>
      </c>
      <c r="C50" s="20" t="s">
        <v>12</v>
      </c>
      <c r="D50" s="20" t="s">
        <v>26</v>
      </c>
      <c r="E50" s="20" t="s">
        <v>29</v>
      </c>
      <c r="F50" s="20" t="s">
        <v>30</v>
      </c>
      <c r="G50" s="20" t="s">
        <v>31</v>
      </c>
      <c r="H50" s="20" t="s">
        <v>35</v>
      </c>
      <c r="I50" s="28" t="s">
        <v>49</v>
      </c>
      <c r="J50" s="20" t="s">
        <v>52</v>
      </c>
      <c r="K50" s="21" t="s">
        <v>17</v>
      </c>
      <c r="L50" s="20" t="s">
        <v>10</v>
      </c>
    </row>
    <row r="51" spans="1:12" ht="66" customHeight="1">
      <c r="A51" s="20" t="s">
        <v>28</v>
      </c>
      <c r="B51" s="20"/>
      <c r="C51" s="20"/>
      <c r="D51" s="20"/>
      <c r="E51" s="20"/>
      <c r="F51" s="20"/>
      <c r="G51" s="20"/>
      <c r="H51" s="20"/>
      <c r="I51" s="20"/>
      <c r="J51" s="20"/>
      <c r="K51" s="21"/>
      <c r="L51" s="20"/>
    </row>
    <row r="52" spans="1:12" ht="15.75">
      <c r="A52" s="22">
        <v>1</v>
      </c>
      <c r="B52" s="3" t="s">
        <v>13</v>
      </c>
      <c r="C52" s="16">
        <v>7</v>
      </c>
      <c r="D52" s="4">
        <v>0.025983796296296297</v>
      </c>
      <c r="E52" s="4">
        <v>0.04961805555555556</v>
      </c>
      <c r="F52" s="4">
        <v>0.07166666666666667</v>
      </c>
      <c r="G52" s="4">
        <v>0.09535879629629629</v>
      </c>
      <c r="H52" s="4">
        <f>G52</f>
        <v>0.09535879629629629</v>
      </c>
      <c r="I52" s="2"/>
      <c r="J52" s="2"/>
      <c r="K52" s="2"/>
      <c r="L52" s="22">
        <v>1</v>
      </c>
    </row>
    <row r="53" spans="1:12" ht="15.75">
      <c r="A53" s="23"/>
      <c r="B53" s="8" t="s">
        <v>41</v>
      </c>
      <c r="C53" s="5"/>
      <c r="D53" s="6">
        <f>D52</f>
        <v>0.025983796296296297</v>
      </c>
      <c r="E53" s="6">
        <f>E52-D52</f>
        <v>0.023634259259259265</v>
      </c>
      <c r="F53" s="6">
        <f>F52-E52</f>
        <v>0.02204861111111111</v>
      </c>
      <c r="G53" s="17">
        <f>G52-F52</f>
        <v>0.02369212962962962</v>
      </c>
      <c r="H53" s="7"/>
      <c r="I53" s="13">
        <f>D53-G53</f>
        <v>0.002291666666666678</v>
      </c>
      <c r="J53" s="6">
        <f>(D53+E53+F53+G53)/4</f>
        <v>0.023839699074074072</v>
      </c>
      <c r="K53" s="4">
        <f>H52-G52</f>
        <v>0</v>
      </c>
      <c r="L53" s="23"/>
    </row>
    <row r="54" spans="1:12" ht="15.75">
      <c r="A54" s="22">
        <v>2</v>
      </c>
      <c r="B54" s="3" t="s">
        <v>4</v>
      </c>
      <c r="C54" s="16">
        <v>6</v>
      </c>
      <c r="D54" s="4">
        <v>0.025694444444444447</v>
      </c>
      <c r="E54" s="4">
        <v>0.04998842592592592</v>
      </c>
      <c r="F54" s="4">
        <v>0.07488425925925926</v>
      </c>
      <c r="G54" s="4">
        <v>0.09868055555555555</v>
      </c>
      <c r="H54" s="4">
        <f>G54</f>
        <v>0.09868055555555555</v>
      </c>
      <c r="I54" s="2"/>
      <c r="J54" s="2"/>
      <c r="K54" s="2"/>
      <c r="L54" s="22">
        <v>2</v>
      </c>
    </row>
    <row r="55" spans="1:12" ht="15.75">
      <c r="A55" s="23"/>
      <c r="B55" s="8" t="s">
        <v>41</v>
      </c>
      <c r="C55" s="5"/>
      <c r="D55" s="6">
        <f>D54</f>
        <v>0.025694444444444447</v>
      </c>
      <c r="E55" s="6">
        <f>E54-D54</f>
        <v>0.024293981481481475</v>
      </c>
      <c r="F55" s="6">
        <f>F54-E54</f>
        <v>0.02489583333333334</v>
      </c>
      <c r="G55" s="6">
        <f>G54-F54</f>
        <v>0.023796296296296288</v>
      </c>
      <c r="H55" s="7"/>
      <c r="I55" s="13">
        <f>D55-G55</f>
        <v>0.0018981481481481592</v>
      </c>
      <c r="J55" s="6">
        <f>(D55+E55+F55+G55)/4</f>
        <v>0.024670138888888887</v>
      </c>
      <c r="K55" s="4">
        <f>H54-H52</f>
        <v>0.0033217592592592604</v>
      </c>
      <c r="L55" s="23"/>
    </row>
    <row r="56" spans="1:12" ht="15.75">
      <c r="A56" s="22">
        <v>3</v>
      </c>
      <c r="B56" s="3" t="s">
        <v>11</v>
      </c>
      <c r="C56" s="16">
        <v>4</v>
      </c>
      <c r="D56" s="4">
        <v>0.025694444444444447</v>
      </c>
      <c r="E56" s="4">
        <v>0.049976851851851856</v>
      </c>
      <c r="F56" s="4">
        <v>0.07488425925925926</v>
      </c>
      <c r="G56" s="4">
        <v>0.10298611111111111</v>
      </c>
      <c r="H56" s="4">
        <f>G56</f>
        <v>0.10298611111111111</v>
      </c>
      <c r="I56" s="2"/>
      <c r="J56" s="2"/>
      <c r="K56" s="2"/>
      <c r="L56" s="22">
        <v>3</v>
      </c>
    </row>
    <row r="57" spans="1:12" ht="15.75">
      <c r="A57" s="23"/>
      <c r="B57" s="8" t="s">
        <v>41</v>
      </c>
      <c r="C57" s="5"/>
      <c r="D57" s="6">
        <f>D56</f>
        <v>0.025694444444444447</v>
      </c>
      <c r="E57" s="6">
        <f>E56-D56</f>
        <v>0.02428240740740741</v>
      </c>
      <c r="F57" s="6">
        <f>F56-E56</f>
        <v>0.024907407407407406</v>
      </c>
      <c r="G57" s="6">
        <f>G56-F56</f>
        <v>0.02810185185185185</v>
      </c>
      <c r="H57" s="7"/>
      <c r="I57" s="6">
        <f>G57-D57</f>
        <v>0.0024074074074074032</v>
      </c>
      <c r="J57" s="6">
        <f>(D57+E57+F57+G57)/4</f>
        <v>0.025746527777777778</v>
      </c>
      <c r="K57" s="4">
        <f>H56-H52</f>
        <v>0.007627314814814823</v>
      </c>
      <c r="L57" s="23"/>
    </row>
    <row r="58" spans="1:12" ht="15.75">
      <c r="A58" s="22">
        <v>4</v>
      </c>
      <c r="B58" s="3" t="s">
        <v>21</v>
      </c>
      <c r="C58" s="16">
        <v>2</v>
      </c>
      <c r="D58" s="4">
        <v>0.025694444444444447</v>
      </c>
      <c r="E58" s="4">
        <v>0.05159722222222222</v>
      </c>
      <c r="F58" s="4">
        <v>0.07741898148148148</v>
      </c>
      <c r="G58" s="4">
        <v>0.10476851851851852</v>
      </c>
      <c r="H58" s="4">
        <f>G58</f>
        <v>0.10476851851851852</v>
      </c>
      <c r="I58" s="2"/>
      <c r="J58" s="2"/>
      <c r="K58" s="2"/>
      <c r="L58" s="22">
        <v>4</v>
      </c>
    </row>
    <row r="59" spans="1:12" ht="15.75">
      <c r="A59" s="23"/>
      <c r="B59" s="8" t="s">
        <v>41</v>
      </c>
      <c r="C59" s="5"/>
      <c r="D59" s="6">
        <f>D58</f>
        <v>0.025694444444444447</v>
      </c>
      <c r="E59" s="6">
        <f>E58-D58</f>
        <v>0.02590277777777777</v>
      </c>
      <c r="F59" s="6">
        <f>F58-E58</f>
        <v>0.02582175925925926</v>
      </c>
      <c r="G59" s="6">
        <f>G58-F58</f>
        <v>0.027349537037037047</v>
      </c>
      <c r="H59" s="7"/>
      <c r="I59" s="6">
        <f>G59-D59</f>
        <v>0.0016550925925926004</v>
      </c>
      <c r="J59" s="6">
        <f>(D59+E59+F59+G59)/4</f>
        <v>0.02619212962962963</v>
      </c>
      <c r="K59" s="4">
        <f>H58-H52</f>
        <v>0.009409722222222236</v>
      </c>
      <c r="L59" s="23"/>
    </row>
    <row r="60" spans="1:12" ht="15.75">
      <c r="A60" s="22">
        <v>5</v>
      </c>
      <c r="B60" s="3" t="s">
        <v>40</v>
      </c>
      <c r="C60" s="16">
        <v>6</v>
      </c>
      <c r="D60" s="4">
        <v>0.025752314814814815</v>
      </c>
      <c r="E60" s="4">
        <v>0.05092592592592593</v>
      </c>
      <c r="F60" s="4">
        <v>0.07726851851851851</v>
      </c>
      <c r="G60" s="4">
        <v>0.10756944444444444</v>
      </c>
      <c r="H60" s="4">
        <f>G60</f>
        <v>0.10756944444444444</v>
      </c>
      <c r="I60" s="2"/>
      <c r="J60" s="2"/>
      <c r="K60" s="2"/>
      <c r="L60" s="22">
        <v>5</v>
      </c>
    </row>
    <row r="61" spans="1:12" ht="15.75">
      <c r="A61" s="23"/>
      <c r="B61" s="8" t="s">
        <v>41</v>
      </c>
      <c r="C61" s="5"/>
      <c r="D61" s="6">
        <f>D60</f>
        <v>0.025752314814814815</v>
      </c>
      <c r="E61" s="6">
        <f>E60-D60</f>
        <v>0.025173611111111115</v>
      </c>
      <c r="F61" s="6">
        <f>F60-E60</f>
        <v>0.026342592592592584</v>
      </c>
      <c r="G61" s="6">
        <f>G60-F60</f>
        <v>0.030300925925925926</v>
      </c>
      <c r="H61" s="7"/>
      <c r="I61" s="6">
        <f>G61-D61</f>
        <v>0.004548611111111111</v>
      </c>
      <c r="J61" s="6">
        <f>(D61+E61+F61+G61)/4</f>
        <v>0.02689236111111111</v>
      </c>
      <c r="K61" s="4">
        <f>H60-H52</f>
        <v>0.012210648148148151</v>
      </c>
      <c r="L61" s="23"/>
    </row>
    <row r="62" spans="1:12" ht="15.75">
      <c r="A62" s="24">
        <v>6</v>
      </c>
      <c r="B62" s="3" t="s">
        <v>39</v>
      </c>
      <c r="C62" s="16">
        <v>3</v>
      </c>
      <c r="D62" s="4">
        <v>0.025694444444444447</v>
      </c>
      <c r="E62" s="4">
        <v>0.04961805555555556</v>
      </c>
      <c r="F62" s="4">
        <v>0.07181712962962962</v>
      </c>
      <c r="G62" s="4"/>
      <c r="H62" s="4"/>
      <c r="I62" s="2"/>
      <c r="J62" s="2"/>
      <c r="K62" s="18"/>
      <c r="L62" s="24">
        <v>6</v>
      </c>
    </row>
    <row r="63" spans="1:12" ht="15.75">
      <c r="A63" s="25"/>
      <c r="B63" s="8" t="s">
        <v>41</v>
      </c>
      <c r="C63" s="5"/>
      <c r="D63" s="6">
        <f>D62</f>
        <v>0.025694444444444447</v>
      </c>
      <c r="E63" s="6">
        <f>E62-D62</f>
        <v>0.023923611111111114</v>
      </c>
      <c r="F63" s="6">
        <f>F62-E62</f>
        <v>0.02219907407407406</v>
      </c>
      <c r="G63" s="6"/>
      <c r="H63" s="7"/>
      <c r="I63" s="13">
        <f>D63-F63</f>
        <v>0.0034953703703703883</v>
      </c>
      <c r="J63" s="6">
        <f>(D63+E63+F63)/3</f>
        <v>0.02393904320987654</v>
      </c>
      <c r="K63" s="6"/>
      <c r="L63" s="25"/>
    </row>
    <row r="65" spans="2:4" ht="23.25">
      <c r="B65" s="12" t="s">
        <v>50</v>
      </c>
      <c r="C65" s="12"/>
      <c r="D65" s="12"/>
    </row>
    <row r="67" spans="1:14" s="10" customFormat="1" ht="15.75">
      <c r="A67" s="20" t="s">
        <v>5</v>
      </c>
      <c r="B67" s="20" t="s">
        <v>9</v>
      </c>
      <c r="C67" s="20" t="s">
        <v>12</v>
      </c>
      <c r="D67" s="20" t="s">
        <v>26</v>
      </c>
      <c r="E67" s="20" t="s">
        <v>29</v>
      </c>
      <c r="F67" s="20" t="s">
        <v>35</v>
      </c>
      <c r="G67" s="20" t="s">
        <v>51</v>
      </c>
      <c r="H67" s="20" t="s">
        <v>42</v>
      </c>
      <c r="I67" s="20" t="s">
        <v>10</v>
      </c>
      <c r="K67" s="1"/>
      <c r="L67" s="1"/>
      <c r="M67" s="1"/>
      <c r="N67" s="1"/>
    </row>
    <row r="68" spans="1:9" ht="52.5" customHeight="1">
      <c r="A68" s="20" t="s">
        <v>28</v>
      </c>
      <c r="B68" s="20"/>
      <c r="C68" s="20"/>
      <c r="D68" s="20"/>
      <c r="E68" s="20"/>
      <c r="F68" s="20"/>
      <c r="G68" s="20"/>
      <c r="H68" s="20"/>
      <c r="I68" s="20"/>
    </row>
    <row r="69" spans="1:9" ht="15.75">
      <c r="A69" s="22">
        <v>1</v>
      </c>
      <c r="B69" s="3" t="s">
        <v>14</v>
      </c>
      <c r="C69" s="16">
        <v>8</v>
      </c>
      <c r="D69" s="4">
        <v>0.026157407407407407</v>
      </c>
      <c r="E69" s="4">
        <v>0.0575462962962963</v>
      </c>
      <c r="F69" s="4">
        <f>E69</f>
        <v>0.0575462962962963</v>
      </c>
      <c r="G69" s="2"/>
      <c r="H69" s="2"/>
      <c r="I69" s="22">
        <v>1</v>
      </c>
    </row>
    <row r="70" spans="1:9" ht="15.75">
      <c r="A70" s="23"/>
      <c r="B70" s="8" t="s">
        <v>41</v>
      </c>
      <c r="C70" s="5"/>
      <c r="D70" s="6">
        <f>D69</f>
        <v>0.026157407407407407</v>
      </c>
      <c r="E70" s="6">
        <f>E69-D69</f>
        <v>0.03138888888888889</v>
      </c>
      <c r="F70" s="7"/>
      <c r="G70" s="6"/>
      <c r="H70" s="6">
        <f>(D70+E70)/2</f>
        <v>0.02877314814814815</v>
      </c>
      <c r="I70" s="23"/>
    </row>
  </sheetData>
  <sheetProtection/>
  <mergeCells count="88">
    <mergeCell ref="L58:L59"/>
    <mergeCell ref="E50:E51"/>
    <mergeCell ref="F50:F51"/>
    <mergeCell ref="G50:G51"/>
    <mergeCell ref="A69:A70"/>
    <mergeCell ref="G67:G68"/>
    <mergeCell ref="H67:H68"/>
    <mergeCell ref="I67:I68"/>
    <mergeCell ref="I69:I70"/>
    <mergeCell ref="L62:L63"/>
    <mergeCell ref="A56:A57"/>
    <mergeCell ref="L60:L61"/>
    <mergeCell ref="J50:J51"/>
    <mergeCell ref="L50:L51"/>
    <mergeCell ref="A54:A55"/>
    <mergeCell ref="L54:L55"/>
    <mergeCell ref="I50:I51"/>
    <mergeCell ref="A52:A53"/>
    <mergeCell ref="L52:L53"/>
    <mergeCell ref="K50:K51"/>
    <mergeCell ref="A67:A68"/>
    <mergeCell ref="B67:B68"/>
    <mergeCell ref="C67:C68"/>
    <mergeCell ref="D67:D68"/>
    <mergeCell ref="E67:E68"/>
    <mergeCell ref="A42:A43"/>
    <mergeCell ref="A44:A45"/>
    <mergeCell ref="A60:A61"/>
    <mergeCell ref="A50:A51"/>
    <mergeCell ref="B50:B51"/>
    <mergeCell ref="A36:A37"/>
    <mergeCell ref="O36:O37"/>
    <mergeCell ref="A58:A59"/>
    <mergeCell ref="A8:A9"/>
    <mergeCell ref="B2:H2"/>
    <mergeCell ref="B3:H3"/>
    <mergeCell ref="L56:L57"/>
    <mergeCell ref="O42:O43"/>
    <mergeCell ref="O44:O45"/>
    <mergeCell ref="C50:C51"/>
    <mergeCell ref="O28:O29"/>
    <mergeCell ref="A30:A31"/>
    <mergeCell ref="O30:O31"/>
    <mergeCell ref="A34:A35"/>
    <mergeCell ref="O34:O35"/>
    <mergeCell ref="A62:A63"/>
    <mergeCell ref="O40:O41"/>
    <mergeCell ref="A40:A41"/>
    <mergeCell ref="A38:A39"/>
    <mergeCell ref="O38:O39"/>
    <mergeCell ref="O26:O27"/>
    <mergeCell ref="A32:A33"/>
    <mergeCell ref="O32:O33"/>
    <mergeCell ref="O18:O19"/>
    <mergeCell ref="O20:O21"/>
    <mergeCell ref="O22:O23"/>
    <mergeCell ref="O24:O25"/>
    <mergeCell ref="A24:A25"/>
    <mergeCell ref="A18:A19"/>
    <mergeCell ref="A28:A29"/>
    <mergeCell ref="O10:O11"/>
    <mergeCell ref="O12:O13"/>
    <mergeCell ref="O14:O15"/>
    <mergeCell ref="O16:O17"/>
    <mergeCell ref="A10:A11"/>
    <mergeCell ref="A12:A13"/>
    <mergeCell ref="A14:A15"/>
    <mergeCell ref="A16:A17"/>
    <mergeCell ref="A20:A21"/>
    <mergeCell ref="A22:A23"/>
    <mergeCell ref="G8:G9"/>
    <mergeCell ref="H8:H9"/>
    <mergeCell ref="H50:H51"/>
    <mergeCell ref="D50:D51"/>
    <mergeCell ref="B8:B9"/>
    <mergeCell ref="C8:C9"/>
    <mergeCell ref="D8:D9"/>
    <mergeCell ref="A26:A27"/>
    <mergeCell ref="O8:O9"/>
    <mergeCell ref="L8:L9"/>
    <mergeCell ref="M8:M9"/>
    <mergeCell ref="N8:N9"/>
    <mergeCell ref="F67:F68"/>
    <mergeCell ref="E8:E9"/>
    <mergeCell ref="F8:F9"/>
    <mergeCell ref="I8:I9"/>
    <mergeCell ref="J8:J9"/>
    <mergeCell ref="K8:K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user304-1</cp:lastModifiedBy>
  <cp:lastPrinted>2014-11-07T02:47:53Z</cp:lastPrinted>
  <dcterms:created xsi:type="dcterms:W3CDTF">1996-10-08T23:32:33Z</dcterms:created>
  <dcterms:modified xsi:type="dcterms:W3CDTF">2016-09-26T07:11:12Z</dcterms:modified>
  <cp:category/>
  <cp:version/>
  <cp:contentType/>
  <cp:contentStatus/>
</cp:coreProperties>
</file>